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tbgcombr.sharepoint.com/sites/GRArquivos/Documentos Compartilhados/Corporativo/CDNR/102 Envios Para o Site/2025/12 -Dezembro/"/>
    </mc:Choice>
  </mc:AlternateContent>
  <xr:revisionPtr revIDLastSave="35" documentId="13_ncr:1_{7A41AAAE-F31E-4AF3-BB28-0EA286696CFF}" xr6:coauthVersionLast="47" xr6:coauthVersionMax="47" xr10:uidLastSave="{D0DC926C-53D0-4D95-9A34-3D29C2D67409}"/>
  <bookViews>
    <workbookView xWindow="-110" yWindow="-110" windowWidth="19420" windowHeight="10300" xr2:uid="{00000000-000D-0000-FFFF-FFFF00000000}"/>
  </bookViews>
  <sheets>
    <sheet name="Volumes Recebidos" sheetId="8" r:id="rId1"/>
  </sheets>
  <externalReferences>
    <externalReference r:id="rId2"/>
  </externalReferences>
  <definedNames>
    <definedName name="LINEPACK_SUL">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4" i="8" l="1"/>
  <c r="G37" i="8"/>
  <c r="E37" i="8"/>
  <c r="C37" i="8"/>
  <c r="G36" i="8"/>
  <c r="E36" i="8"/>
  <c r="C36" i="8"/>
  <c r="G35" i="8"/>
  <c r="E35" i="8"/>
  <c r="C35" i="8"/>
  <c r="G34" i="8"/>
  <c r="E34" i="8"/>
  <c r="C34" i="8"/>
  <c r="G33" i="8"/>
  <c r="E33" i="8"/>
  <c r="C33" i="8"/>
  <c r="G32" i="8"/>
  <c r="E32" i="8"/>
  <c r="C32" i="8"/>
  <c r="G31" i="8"/>
  <c r="E31" i="8"/>
  <c r="C31" i="8"/>
  <c r="G30" i="8"/>
  <c r="E30" i="8"/>
  <c r="C30" i="8"/>
  <c r="G29" i="8"/>
  <c r="E29" i="8"/>
  <c r="C29" i="8"/>
  <c r="G28" i="8"/>
  <c r="E28" i="8"/>
  <c r="C28" i="8"/>
  <c r="G27" i="8"/>
  <c r="E27" i="8"/>
  <c r="C27" i="8"/>
  <c r="G26" i="8"/>
  <c r="E26" i="8"/>
  <c r="C26" i="8"/>
  <c r="G25" i="8"/>
  <c r="E25" i="8"/>
  <c r="C25" i="8"/>
  <c r="G24" i="8"/>
  <c r="E24" i="8"/>
  <c r="C24" i="8"/>
  <c r="G23" i="8"/>
  <c r="E23" i="8"/>
  <c r="C23" i="8"/>
  <c r="G22" i="8"/>
  <c r="E22" i="8"/>
  <c r="C22" i="8"/>
  <c r="G21" i="8"/>
  <c r="E21" i="8"/>
  <c r="C21" i="8"/>
  <c r="G20" i="8"/>
  <c r="E20" i="8"/>
  <c r="C20" i="8"/>
  <c r="G19" i="8"/>
  <c r="E19" i="8"/>
  <c r="C19" i="8"/>
  <c r="G18" i="8"/>
  <c r="E18" i="8"/>
  <c r="C18" i="8"/>
  <c r="G17" i="8"/>
  <c r="E17" i="8"/>
  <c r="C17" i="8"/>
  <c r="G16" i="8"/>
  <c r="E16" i="8"/>
  <c r="C16" i="8"/>
  <c r="G15" i="8"/>
  <c r="E15" i="8"/>
  <c r="C15" i="8"/>
  <c r="G14" i="8"/>
  <c r="E14" i="8"/>
  <c r="C14" i="8"/>
  <c r="G13" i="8"/>
  <c r="E13" i="8"/>
  <c r="C13" i="8"/>
  <c r="G12" i="8"/>
  <c r="E12" i="8"/>
  <c r="C12" i="8"/>
  <c r="G11" i="8"/>
  <c r="E11" i="8"/>
  <c r="C11" i="8"/>
  <c r="G10" i="8"/>
  <c r="E10" i="8"/>
  <c r="C10" i="8"/>
  <c r="G9" i="8"/>
  <c r="E9" i="8"/>
  <c r="C9" i="8"/>
  <c r="G8" i="8"/>
  <c r="E8" i="8"/>
  <c r="C8" i="8"/>
  <c r="G7" i="8"/>
  <c r="E7" i="8"/>
  <c r="C7" i="8"/>
  <c r="F37" i="8"/>
  <c r="D37" i="8"/>
  <c r="B37" i="8"/>
  <c r="F36" i="8"/>
  <c r="D36" i="8"/>
  <c r="B36" i="8"/>
  <c r="F35" i="8"/>
  <c r="D35" i="8"/>
  <c r="B35" i="8"/>
  <c r="F34" i="8"/>
  <c r="D34" i="8"/>
  <c r="B34" i="8"/>
  <c r="F33" i="8"/>
  <c r="D33" i="8"/>
  <c r="B33" i="8"/>
  <c r="F32" i="8"/>
  <c r="D32" i="8"/>
  <c r="B32" i="8"/>
  <c r="F31" i="8"/>
  <c r="D31" i="8"/>
  <c r="B31" i="8"/>
  <c r="F30" i="8"/>
  <c r="D30" i="8"/>
  <c r="B30" i="8"/>
  <c r="F29" i="8"/>
  <c r="D29" i="8"/>
  <c r="B29" i="8"/>
  <c r="F28" i="8"/>
  <c r="D28" i="8"/>
  <c r="B28" i="8"/>
  <c r="F27" i="8"/>
  <c r="D27" i="8"/>
  <c r="B27" i="8"/>
  <c r="F26" i="8"/>
  <c r="D26" i="8"/>
  <c r="B26" i="8"/>
  <c r="F25" i="8"/>
  <c r="D25" i="8"/>
  <c r="B25" i="8"/>
  <c r="F24" i="8"/>
  <c r="D24" i="8"/>
  <c r="B24" i="8"/>
  <c r="F23" i="8"/>
  <c r="D23" i="8"/>
  <c r="B23" i="8"/>
  <c r="F22" i="8"/>
  <c r="D22" i="8"/>
  <c r="B22" i="8"/>
  <c r="F21" i="8"/>
  <c r="D21" i="8"/>
  <c r="B21" i="8"/>
  <c r="F20" i="8"/>
  <c r="D20" i="8"/>
  <c r="B20" i="8"/>
  <c r="F19" i="8"/>
  <c r="D19" i="8"/>
  <c r="B19" i="8"/>
  <c r="F18" i="8"/>
  <c r="D18" i="8"/>
  <c r="B18" i="8"/>
  <c r="F17" i="8"/>
  <c r="D17" i="8"/>
  <c r="B17" i="8"/>
  <c r="F16" i="8"/>
  <c r="D16" i="8"/>
  <c r="B16" i="8"/>
  <c r="F15" i="8"/>
  <c r="D15" i="8"/>
  <c r="B15" i="8"/>
  <c r="F14" i="8"/>
  <c r="D14" i="8"/>
  <c r="B14" i="8"/>
  <c r="F13" i="8"/>
  <c r="D13" i="8"/>
  <c r="B13" i="8"/>
  <c r="F12" i="8"/>
  <c r="D12" i="8"/>
  <c r="B12" i="8"/>
  <c r="F11" i="8"/>
  <c r="D11" i="8"/>
  <c r="B11" i="8"/>
  <c r="F10" i="8"/>
  <c r="D10" i="8"/>
  <c r="B10" i="8"/>
  <c r="F9" i="8"/>
  <c r="D9" i="8"/>
  <c r="B9" i="8"/>
  <c r="F8" i="8"/>
  <c r="D8" i="8"/>
  <c r="B8" i="8"/>
  <c r="F7" i="8"/>
  <c r="D7" i="8"/>
  <c r="B7" i="8"/>
  <c r="A8" i="8"/>
  <c r="A9" i="8" s="1"/>
  <c r="A10" i="8" s="1"/>
  <c r="A11" i="8" s="1"/>
  <c r="A12" i="8" s="1"/>
  <c r="A13" i="8" s="1"/>
  <c r="A14" i="8" s="1"/>
  <c r="A15" i="8" s="1"/>
  <c r="A16" i="8" s="1"/>
  <c r="A17" i="8" s="1"/>
  <c r="A18" i="8" s="1"/>
  <c r="A19" i="8" s="1"/>
  <c r="A20" i="8" s="1"/>
  <c r="A21" i="8" s="1"/>
  <c r="A22" i="8" s="1"/>
  <c r="A23" i="8" s="1"/>
  <c r="A24" i="8" s="1"/>
  <c r="A25" i="8" s="1"/>
  <c r="A26" i="8" s="1"/>
  <c r="A27" i="8" s="1"/>
  <c r="A28" i="8" s="1"/>
  <c r="A29" i="8" s="1"/>
  <c r="A30" i="8" s="1"/>
  <c r="A31" i="8" s="1"/>
  <c r="A32" i="8" s="1"/>
  <c r="A33" i="8" s="1"/>
  <c r="A34" i="8" s="1"/>
  <c r="A35" i="8" s="1"/>
  <c r="A36" i="8" s="1"/>
  <c r="A37" i="8" s="1"/>
  <c r="F40" i="8" l="1"/>
  <c r="C40" i="8"/>
  <c r="D38" i="8"/>
  <c r="B40" i="8"/>
  <c r="C38" i="8"/>
  <c r="D40" i="8"/>
  <c r="F38" i="8"/>
  <c r="E38" i="8"/>
  <c r="G38" i="8"/>
  <c r="G40" i="8"/>
  <c r="E40" i="8"/>
  <c r="B38" i="8"/>
</calcChain>
</file>

<file path=xl/sharedStrings.xml><?xml version="1.0" encoding="utf-8"?>
<sst xmlns="http://schemas.openxmlformats.org/spreadsheetml/2006/main" count="15" uniqueCount="11">
  <si>
    <t>Volumes Recebidos</t>
  </si>
  <si>
    <t>Recebimento (Mm³)</t>
  </si>
  <si>
    <t>Total Carregadores</t>
  </si>
  <si>
    <t>Mutun</t>
  </si>
  <si>
    <t>Gascar</t>
  </si>
  <si>
    <t>Garuva</t>
  </si>
  <si>
    <t>Programado</t>
  </si>
  <si>
    <t>Realizado</t>
  </si>
  <si>
    <t>Total</t>
  </si>
  <si>
    <t>Média</t>
  </si>
  <si>
    <t xml:space="preserve">Volumes Recebidos, em atendimento à Portaria ANP Nº 1/2003 – “I. Instalações de Transporte e Serviços Prestados - h) Quantidades programadas e realizadas de gás nos pontos de recepção e entrega”. Propriedade da Transportadora Brasileira Gasoduto Bolívia-Brasil S.A.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</si>
</sst>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"/>
    <numFmt numFmtId="165" formatCode="dd/mm/yy;@"/>
    <numFmt numFmtId="166" formatCode="[$-416]mmmm\-yy;@"/>
  </numFmts>
  <fonts count="7">
    <font>
      <sz val="10"/>
      <name val="Arial"/>
    </font>
    <font>
      <sz val="10"/>
      <name val="Arial"/>
      <family val="2"/>
    </font>
    <font>
      <b/>
      <sz val="10"/>
      <name val="Erie"/>
    </font>
    <font>
      <sz val="10"/>
      <name val="Arial"/>
      <family val="2"/>
    </font>
    <font>
      <b/>
      <sz val="18"/>
      <name val="Arial"/>
      <family val="2"/>
    </font>
    <font>
      <sz val="8"/>
      <color indexed="23"/>
      <name val="Arial"/>
      <family val="2"/>
    </font>
    <font>
      <b/>
      <sz val="1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99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0" fontId="1" fillId="0" borderId="0" applyFont="0" applyFill="0" applyBorder="0" applyAlignment="0" applyProtection="0"/>
    <xf numFmtId="0" fontId="3" fillId="0" borderId="0"/>
    <xf numFmtId="0" fontId="3" fillId="0" borderId="0"/>
  </cellStyleXfs>
  <cellXfs count="33">
    <xf numFmtId="0" fontId="0" fillId="0" borderId="0" xfId="0"/>
    <xf numFmtId="164" fontId="0" fillId="2" borderId="1" xfId="0" applyNumberFormat="1" applyFill="1" applyBorder="1" applyAlignment="1">
      <alignment horizontal="center"/>
    </xf>
    <xf numFmtId="164" fontId="2" fillId="3" borderId="1" xfId="0" applyNumberFormat="1" applyFont="1" applyFill="1" applyBorder="1" applyAlignment="1" applyProtection="1">
      <alignment horizontal="center" vertical="center"/>
      <protection hidden="1"/>
    </xf>
    <xf numFmtId="164" fontId="0" fillId="7" borderId="1" xfId="0" applyNumberFormat="1" applyFill="1" applyBorder="1" applyAlignment="1">
      <alignment horizontal="center"/>
    </xf>
    <xf numFmtId="3" fontId="2" fillId="6" borderId="1" xfId="0" applyNumberFormat="1" applyFont="1" applyFill="1" applyBorder="1" applyAlignment="1">
      <alignment horizontal="center" vertical="center"/>
    </xf>
    <xf numFmtId="164" fontId="0" fillId="5" borderId="0" xfId="0" applyNumberFormat="1" applyFill="1" applyAlignment="1">
      <alignment horizontal="center"/>
    </xf>
    <xf numFmtId="3" fontId="2" fillId="0" borderId="0" xfId="0" applyNumberFormat="1" applyFont="1" applyAlignment="1" applyProtection="1">
      <alignment horizontal="center" vertical="center"/>
      <protection hidden="1"/>
    </xf>
    <xf numFmtId="165" fontId="0" fillId="2" borderId="1" xfId="0" applyNumberFormat="1" applyFill="1" applyBorder="1" applyAlignment="1">
      <alignment horizontal="center"/>
    </xf>
    <xf numFmtId="0" fontId="4" fillId="0" borderId="1" xfId="0" applyFont="1" applyBorder="1"/>
    <xf numFmtId="164" fontId="2" fillId="3" borderId="3" xfId="0" applyNumberFormat="1" applyFont="1" applyFill="1" applyBorder="1" applyAlignment="1" applyProtection="1">
      <alignment horizontal="center" vertical="center"/>
      <protection hidden="1"/>
    </xf>
    <xf numFmtId="164" fontId="2" fillId="4" borderId="3" xfId="0" applyNumberFormat="1" applyFont="1" applyFill="1" applyBorder="1" applyAlignment="1" applyProtection="1">
      <alignment horizontal="center" vertical="center"/>
      <protection hidden="1"/>
    </xf>
    <xf numFmtId="0" fontId="2" fillId="0" borderId="0" xfId="0" applyFont="1" applyAlignment="1" applyProtection="1">
      <alignment horizontal="center" vertical="center"/>
      <protection hidden="1"/>
    </xf>
    <xf numFmtId="0" fontId="2" fillId="4" borderId="1" xfId="0" applyFont="1" applyFill="1" applyBorder="1" applyAlignment="1" applyProtection="1">
      <alignment horizontal="center" vertical="center"/>
      <protection hidden="1"/>
    </xf>
    <xf numFmtId="165" fontId="0" fillId="7" borderId="1" xfId="0" applyNumberFormat="1" applyFill="1" applyBorder="1" applyAlignment="1">
      <alignment horizontal="center"/>
    </xf>
    <xf numFmtId="164" fontId="0" fillId="0" borderId="0" xfId="0" applyNumberFormat="1"/>
    <xf numFmtId="0" fontId="5" fillId="0" borderId="13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3" fontId="2" fillId="6" borderId="2" xfId="0" applyNumberFormat="1" applyFont="1" applyFill="1" applyBorder="1" applyAlignment="1">
      <alignment horizontal="center" vertical="center"/>
    </xf>
    <xf numFmtId="3" fontId="2" fillId="6" borderId="11" xfId="0" applyNumberFormat="1" applyFont="1" applyFill="1" applyBorder="1" applyAlignment="1">
      <alignment horizontal="center" vertical="center"/>
    </xf>
    <xf numFmtId="3" fontId="2" fillId="6" borderId="3" xfId="0" applyNumberFormat="1" applyFont="1" applyFill="1" applyBorder="1" applyAlignment="1">
      <alignment horizontal="center" vertical="center"/>
    </xf>
    <xf numFmtId="166" fontId="6" fillId="8" borderId="14" xfId="0" applyNumberFormat="1" applyFont="1" applyFill="1" applyBorder="1" applyAlignment="1">
      <alignment horizontal="center" vertical="center"/>
    </xf>
    <xf numFmtId="166" fontId="6" fillId="8" borderId="15" xfId="0" applyNumberFormat="1" applyFont="1" applyFill="1" applyBorder="1" applyAlignment="1">
      <alignment horizontal="center" vertical="center"/>
    </xf>
    <xf numFmtId="166" fontId="6" fillId="8" borderId="9" xfId="0" applyNumberFormat="1" applyFont="1" applyFill="1" applyBorder="1" applyAlignment="1">
      <alignment horizontal="center" vertical="center"/>
    </xf>
  </cellXfs>
  <cellStyles count="4">
    <cellStyle name="Euro" xfId="1" xr:uid="{00000000-0005-0000-0000-000000000000}"/>
    <cellStyle name="Normal" xfId="0" builtinId="0"/>
    <cellStyle name="Normal 2" xfId="2" xr:uid="{00000000-0005-0000-0000-000002000000}"/>
    <cellStyle name="Normal 4" xfId="3" xr:uid="{00000000-0005-0000-0000-000003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31750</xdr:colOff>
      <xdr:row>1</xdr:row>
      <xdr:rowOff>47626</xdr:rowOff>
    </xdr:from>
    <xdr:to>
      <xdr:col>1</xdr:col>
      <xdr:colOff>0</xdr:colOff>
      <xdr:row>1</xdr:row>
      <xdr:rowOff>925708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2226CD11-7389-4141-9DB5-155495A3004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750" y="206376"/>
          <a:ext cx="1301750" cy="87173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tbgcombr.sharepoint.com/sites/GRArquivos/Documentos%20Compartilhados/Corporativo/CDNR/102%20Envios%20Para%20o%20Site/2025/12%20-Dezembro/Dados%20para%20Rel%20ANP.xlsx" TargetMode="External"/><Relationship Id="rId1" Type="http://schemas.openxmlformats.org/officeDocument/2006/relationships/externalLinkPath" Target="Dados%20para%20Rel%20ANP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 driveId="b!NQSocp69yk6XIeQygBf-aCL9139O-GdAjFqGrVcgDol1D6_D_ZHsS4_dlVTie-BO" itemId="012HFOG5AYOON4KDREZBELV3H4P3PHDBRA">
      <xxl21:absoluteUrl r:id="rId2"/>
    </xxl21:alternateUrls>
    <sheetNames>
      <sheetName val="R09-E-"/>
      <sheetName val="R09-S-por-ponto"/>
      <sheetName val="Prog ES"/>
      <sheetName val="Prog TCO"/>
      <sheetName val="Prog Anual YPFB"/>
      <sheetName val="Prog TT VOQEN"/>
      <sheetName val="Prog Flexível Anual VOQEN"/>
      <sheetName val="Prog Interruptível VOQEN"/>
      <sheetName val="Prog Diário VOQEN"/>
      <sheetName val="Prog Diário TRADENER"/>
      <sheetName val="Prog CP SULGAS"/>
      <sheetName val="Prog Diário SHELL"/>
      <sheetName val="Prog Mensal SHELL"/>
      <sheetName val="Prog Trim SHELL"/>
      <sheetName val="Prog Flexível Anual SHELL"/>
      <sheetName val="Prog Interruptível SHELL"/>
      <sheetName val="Prog Anual SHELL"/>
      <sheetName val="Prog Trim SCGAS"/>
      <sheetName val="Prog Anual SCGAS"/>
      <sheetName val="Prog CP SCGAS"/>
      <sheetName val="Prog Diário SATURNO"/>
      <sheetName val="Prog Diário ORIGEM"/>
      <sheetName val="Prog TT MTX"/>
      <sheetName val="Prog Diário MTX"/>
      <sheetName val="Prog Mensal MTX"/>
      <sheetName val="Prog Trim MTX"/>
      <sheetName val="Prog Anual MSGAS"/>
      <sheetName val="Prog Diário MGAS"/>
      <sheetName val="Prog Trim MGAS"/>
      <sheetName val="Prog Interruptível MGAS"/>
      <sheetName val="Prog Anual MGAS"/>
      <sheetName val="Prog CP MGAS"/>
      <sheetName val="Prog Diário GAS BRIDGE"/>
      <sheetName val="Prog Anual GALP"/>
      <sheetName val="Prog Diário GALP"/>
      <sheetName val="Prog Mensal GALP"/>
      <sheetName val="Prog Trim GALP"/>
      <sheetName val="Prog Flexível Anual GALP"/>
      <sheetName val="Prog Interruptível GALP"/>
      <sheetName val="Prog CP GALP"/>
      <sheetName val="Prog Flexível Anual EQUINOR"/>
      <sheetName val="Prog Diário ENEVA"/>
      <sheetName val="Prog Mensal ENEVA"/>
      <sheetName val="Prog Trim ENEVA"/>
      <sheetName val="Prog Flexível Anual ENEVA"/>
      <sheetName val="Prog Interruptível ENEVA"/>
      <sheetName val="Prog Anual ENEVA"/>
      <sheetName val="Prog Diário EDGE"/>
      <sheetName val="Prog Mensal EDGE"/>
      <sheetName val="Prog Trim EDGE"/>
      <sheetName val="Prog Anual EDGE"/>
      <sheetName val="Prog Interruptível EDGE"/>
      <sheetName val="Prog Diário DELTA"/>
      <sheetName val="Prog Mensal CSN"/>
      <sheetName val="Prog Interruptível CSN"/>
      <sheetName val="Prog Flexível Anual CSN"/>
      <sheetName val="Prog Interruptível COMPAGAS"/>
      <sheetName val="Prog Trimestral COMPAGAS"/>
      <sheetName val="Prog Anual COMPAGAS"/>
      <sheetName val="Prog Diário BTG"/>
      <sheetName val="Prog Interruptível BTG"/>
      <sheetName val="Prog Anual BTG"/>
      <sheetName val="Prog Total"/>
      <sheetName val="Aloc ES"/>
      <sheetName val="Aloc TCO"/>
      <sheetName val="Aloc Anual YPFB"/>
      <sheetName val="Aloc TT VOQEN"/>
      <sheetName val="Aloc Flexível Anual VOQEN"/>
      <sheetName val="Aloc Interruptível VOQEN"/>
      <sheetName val="Aloc Diário VOQEN"/>
      <sheetName val="Aloc Diário TRADENER"/>
      <sheetName val="Aloc CP SULGAS"/>
      <sheetName val="Aloc Diário SHELL"/>
      <sheetName val="Aloc Mensal SHELL"/>
      <sheetName val="Aloc Trim SHELL"/>
      <sheetName val="Aloc Flexível Anual SHELL"/>
      <sheetName val="Aloc Interruptível SHELL"/>
      <sheetName val="Aloc Anual SHELL"/>
      <sheetName val="Aloc Trim SCGAS"/>
      <sheetName val="Aloc Anual SCGAS"/>
      <sheetName val="Aloc CP SCGAS"/>
      <sheetName val="Aloc Diário SATURNO"/>
      <sheetName val="Aloc Diário ORIGEM"/>
      <sheetName val="Aloc TT MTX"/>
      <sheetName val="Aloc Diário MTX"/>
      <sheetName val="Aloc Mensal MTX"/>
      <sheetName val="Aloc Trim MTX"/>
      <sheetName val="Aloc Anual MSGAS"/>
      <sheetName val="Aloc Diário MGAS"/>
      <sheetName val="Aloc Trim MGAS"/>
      <sheetName val="Aloc Interruptível MGAS"/>
      <sheetName val="Aloc Anual MGAS"/>
      <sheetName val="Aloc CP MGAS"/>
      <sheetName val="Aloc Diário GAS BRIDGE"/>
      <sheetName val="Aloc Diário GALP"/>
      <sheetName val="Aloc Mensal GALP"/>
      <sheetName val="Aloc Trim GALP"/>
      <sheetName val="Aloc Flexível Anual GALP"/>
      <sheetName val="Aloc Interruptível GALP"/>
      <sheetName val="Aloc Anual GALP"/>
      <sheetName val="Aloc CP GALP"/>
      <sheetName val="Aloc Flexível Anual EQUINOR"/>
      <sheetName val="Aloc Diário ENEVA"/>
      <sheetName val="Aloc Mensal ENEVA"/>
      <sheetName val="Aloc Trim ENEVA"/>
      <sheetName val="Aloc Flexível Anual ENEVA"/>
      <sheetName val="Aloc Interruptível ENEVA"/>
      <sheetName val="Aloc Anual ENEVA"/>
      <sheetName val="Aloc Diário EDGE"/>
      <sheetName val="Aloc Mensal EDGE"/>
      <sheetName val="Aloc Trim EDGE"/>
      <sheetName val="Aloc Interruptível EDGE"/>
      <sheetName val="Aloc Anual EDGE"/>
      <sheetName val="Aloc Diário DELTA"/>
      <sheetName val="Aloc Mensal CSN"/>
      <sheetName val="Aloc Interruptível CSN"/>
      <sheetName val="Aloc Flexível Anual CSN"/>
      <sheetName val="Aloc Trimestral COMPAGAS"/>
      <sheetName val="Aloc Anual COMPAGAS"/>
      <sheetName val="Aloc Interruptível COMPAGAS"/>
      <sheetName val="Aloc Diário BTG"/>
      <sheetName val="Aloc Interruptível BTG"/>
      <sheetName val="Aloc Anual BTG"/>
      <sheetName val="Aloc Total"/>
      <sheetName val="Pressões"/>
      <sheetName val="Desv Padrao"/>
      <sheetName val="outro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>
        <row r="9">
          <cell r="D9">
            <v>12500.731600000001</v>
          </cell>
          <cell r="F9">
            <v>8582.3544999999995</v>
          </cell>
          <cell r="BG9">
            <v>0</v>
          </cell>
        </row>
        <row r="10">
          <cell r="D10">
            <v>10602.3712</v>
          </cell>
          <cell r="F10">
            <v>6578.6919999999991</v>
          </cell>
          <cell r="BG10">
            <v>0</v>
          </cell>
        </row>
        <row r="11">
          <cell r="D11">
            <v>10738.108899999994</v>
          </cell>
          <cell r="F11">
            <v>3870.4637999999995</v>
          </cell>
          <cell r="BG11">
            <v>0</v>
          </cell>
        </row>
        <row r="12">
          <cell r="D12">
            <v>9050.4335999999967</v>
          </cell>
          <cell r="F12">
            <v>5308.6442999999999</v>
          </cell>
          <cell r="BG12">
            <v>0</v>
          </cell>
        </row>
        <row r="13">
          <cell r="D13">
            <v>8440.1529000000119</v>
          </cell>
          <cell r="F13">
            <v>6405.1907999999985</v>
          </cell>
          <cell r="BG13">
            <v>0</v>
          </cell>
        </row>
        <row r="14">
          <cell r="D14">
            <v>9162.7476999999999</v>
          </cell>
          <cell r="F14">
            <v>10009.937899999997</v>
          </cell>
          <cell r="BG14">
            <v>0</v>
          </cell>
        </row>
        <row r="15">
          <cell r="D15">
            <v>8516.2247000000007</v>
          </cell>
          <cell r="F15">
            <v>9377.1221999999998</v>
          </cell>
          <cell r="BG15">
            <v>0</v>
          </cell>
        </row>
        <row r="16">
          <cell r="D16">
            <v>8804.7295999999988</v>
          </cell>
          <cell r="F16">
            <v>5661.0475999999999</v>
          </cell>
          <cell r="BG16">
            <v>0</v>
          </cell>
        </row>
        <row r="17">
          <cell r="D17">
            <v>8806.4709999999977</v>
          </cell>
          <cell r="F17">
            <v>7662.0127999999995</v>
          </cell>
          <cell r="BG17">
            <v>0</v>
          </cell>
        </row>
        <row r="18">
          <cell r="D18">
            <v>8621.8307999999997</v>
          </cell>
          <cell r="F18">
            <v>9773.5663999999997</v>
          </cell>
          <cell r="BG18">
            <v>0</v>
          </cell>
        </row>
        <row r="19">
          <cell r="D19">
            <v>10611.398599999999</v>
          </cell>
          <cell r="F19">
            <v>11642.927599999999</v>
          </cell>
          <cell r="BG19">
            <v>0</v>
          </cell>
        </row>
        <row r="20">
          <cell r="D20">
            <v>12812.874499999996</v>
          </cell>
          <cell r="F20">
            <v>7718.7019999999993</v>
          </cell>
          <cell r="BG20">
            <v>0</v>
          </cell>
        </row>
        <row r="21">
          <cell r="D21">
            <v>10190.241400000004</v>
          </cell>
          <cell r="F21">
            <v>9175.8181000000004</v>
          </cell>
          <cell r="BG21">
            <v>0</v>
          </cell>
        </row>
        <row r="22">
          <cell r="D22">
            <v>9970.7927000000072</v>
          </cell>
          <cell r="F22">
            <v>11151.6715</v>
          </cell>
          <cell r="BG22">
            <v>0</v>
          </cell>
        </row>
        <row r="23">
          <cell r="D23">
            <v>11395.861999999999</v>
          </cell>
          <cell r="F23">
            <v>7760.8969999999999</v>
          </cell>
          <cell r="BG23">
            <v>0</v>
          </cell>
        </row>
        <row r="24">
          <cell r="D24">
            <v>10374.130099999998</v>
          </cell>
          <cell r="F24">
            <v>7315.0599000000002</v>
          </cell>
          <cell r="BG24">
            <v>0</v>
          </cell>
        </row>
        <row r="25">
          <cell r="D25">
            <v>9890.4213999999993</v>
          </cell>
          <cell r="F25">
            <v>3331.2262999999994</v>
          </cell>
          <cell r="BG25">
            <v>0</v>
          </cell>
        </row>
        <row r="26">
          <cell r="D26">
            <v>10246.347900000001</v>
          </cell>
          <cell r="F26">
            <v>3542.1087999999991</v>
          </cell>
          <cell r="BG26">
            <v>0</v>
          </cell>
        </row>
        <row r="27">
          <cell r="D27">
            <v>9653.8332999999984</v>
          </cell>
          <cell r="F27">
            <v>4055.0487999999991</v>
          </cell>
          <cell r="BG27">
            <v>0</v>
          </cell>
        </row>
        <row r="28">
          <cell r="D28">
            <v>9559.1559999999918</v>
          </cell>
          <cell r="F28">
            <v>8255.7882000000009</v>
          </cell>
          <cell r="BG28">
            <v>0</v>
          </cell>
        </row>
        <row r="29">
          <cell r="D29">
            <v>9554.4943000000058</v>
          </cell>
          <cell r="F29">
            <v>6038.3584999999994</v>
          </cell>
          <cell r="BG29">
            <v>0</v>
          </cell>
        </row>
        <row r="30">
          <cell r="D30">
            <v>9553.1452000000099</v>
          </cell>
          <cell r="F30">
            <v>7551.1693999999989</v>
          </cell>
          <cell r="BG30">
            <v>0</v>
          </cell>
        </row>
        <row r="31">
          <cell r="D31">
            <v>9436.583700000001</v>
          </cell>
          <cell r="F31">
            <v>5047.9574999999995</v>
          </cell>
          <cell r="BG31">
            <v>0</v>
          </cell>
        </row>
        <row r="32">
          <cell r="D32">
            <v>10716.485700000001</v>
          </cell>
          <cell r="F32">
            <v>7568.2615000000005</v>
          </cell>
          <cell r="BG32">
            <v>0</v>
          </cell>
        </row>
        <row r="33">
          <cell r="D33">
            <v>10472.470200000005</v>
          </cell>
          <cell r="F33">
            <v>5048.7284</v>
          </cell>
          <cell r="BG33">
            <v>0</v>
          </cell>
        </row>
        <row r="34">
          <cell r="D34">
            <v>9440.4701000000096</v>
          </cell>
          <cell r="F34">
            <v>5040.5852999999997</v>
          </cell>
          <cell r="BG34">
            <v>0</v>
          </cell>
        </row>
        <row r="35">
          <cell r="D35">
            <v>9166.8721999999943</v>
          </cell>
          <cell r="F35">
            <v>7851.0946999999987</v>
          </cell>
          <cell r="BG35">
            <v>0</v>
          </cell>
        </row>
        <row r="36">
          <cell r="D36">
            <v>9349.057200000012</v>
          </cell>
          <cell r="F36">
            <v>8520.0816999999988</v>
          </cell>
          <cell r="BG36">
            <v>0</v>
          </cell>
        </row>
        <row r="37">
          <cell r="D37">
            <v>10686.542100000008</v>
          </cell>
          <cell r="F37">
            <v>6785.020199999999</v>
          </cell>
          <cell r="BG37">
            <v>0</v>
          </cell>
        </row>
        <row r="38">
          <cell r="D38">
            <v>12751.424300000011</v>
          </cell>
          <cell r="F38">
            <v>5645.2404999999999</v>
          </cell>
          <cell r="BG38">
            <v>0</v>
          </cell>
        </row>
        <row r="39">
          <cell r="D39">
            <v>9746.8762999999981</v>
          </cell>
          <cell r="F39">
            <v>5864.2650999999996</v>
          </cell>
          <cell r="BG39">
            <v>0</v>
          </cell>
        </row>
      </sheetData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>
        <row r="9">
          <cell r="D9">
            <v>12415.476050340114</v>
          </cell>
          <cell r="F9">
            <v>8873.7327310895544</v>
          </cell>
          <cell r="BG9">
            <v>0</v>
          </cell>
        </row>
        <row r="10">
          <cell r="D10">
            <v>10672.358309148643</v>
          </cell>
          <cell r="F10">
            <v>6758.4486802177735</v>
          </cell>
          <cell r="BG10">
            <v>0</v>
          </cell>
        </row>
        <row r="11">
          <cell r="D11">
            <v>10818.958056042788</v>
          </cell>
          <cell r="F11">
            <v>3966.1631126325988</v>
          </cell>
          <cell r="BG11">
            <v>0</v>
          </cell>
        </row>
        <row r="12">
          <cell r="D12">
            <v>9060.34484150561</v>
          </cell>
          <cell r="F12">
            <v>5430.7565948959009</v>
          </cell>
          <cell r="BG12">
            <v>0</v>
          </cell>
        </row>
        <row r="13">
          <cell r="D13">
            <v>8524.9581277279358</v>
          </cell>
          <cell r="F13">
            <v>6630.5952772052106</v>
          </cell>
          <cell r="BG13">
            <v>0</v>
          </cell>
        </row>
        <row r="14">
          <cell r="D14">
            <v>9337.5932805306602</v>
          </cell>
          <cell r="F14">
            <v>10257.730453367609</v>
          </cell>
          <cell r="BG14">
            <v>0</v>
          </cell>
        </row>
        <row r="15">
          <cell r="D15">
            <v>8600.1413299241121</v>
          </cell>
          <cell r="F15">
            <v>9541.621529837983</v>
          </cell>
          <cell r="BG15">
            <v>0</v>
          </cell>
        </row>
        <row r="16">
          <cell r="D16">
            <v>8999.3373513153856</v>
          </cell>
          <cell r="F16">
            <v>5803.50027426012</v>
          </cell>
          <cell r="BG16">
            <v>0</v>
          </cell>
        </row>
        <row r="17">
          <cell r="D17">
            <v>8850.2726202719114</v>
          </cell>
          <cell r="F17">
            <v>7973.8788240493923</v>
          </cell>
          <cell r="BG17">
            <v>0</v>
          </cell>
        </row>
        <row r="18">
          <cell r="D18">
            <v>8799.3228941028392</v>
          </cell>
          <cell r="F18">
            <v>10191.715419627357</v>
          </cell>
          <cell r="BG18">
            <v>0</v>
          </cell>
        </row>
        <row r="19">
          <cell r="D19">
            <v>10705.468374331458</v>
          </cell>
          <cell r="F19">
            <v>12004.612475197731</v>
          </cell>
          <cell r="BG19">
            <v>0</v>
          </cell>
        </row>
        <row r="20">
          <cell r="D20">
            <v>12982.982281958255</v>
          </cell>
          <cell r="F20">
            <v>8034.134533776165</v>
          </cell>
          <cell r="BG20">
            <v>0</v>
          </cell>
        </row>
        <row r="21">
          <cell r="D21">
            <v>10243.864550330134</v>
          </cell>
          <cell r="F21">
            <v>9364.0846912664074</v>
          </cell>
          <cell r="BG21">
            <v>0</v>
          </cell>
        </row>
        <row r="22">
          <cell r="D22">
            <v>10142.497491431424</v>
          </cell>
          <cell r="F22">
            <v>11430.166041612891</v>
          </cell>
          <cell r="BG22">
            <v>0</v>
          </cell>
        </row>
        <row r="23">
          <cell r="D23">
            <v>11311.533671921043</v>
          </cell>
          <cell r="F23">
            <v>7924.7790121590479</v>
          </cell>
          <cell r="BG23">
            <v>0</v>
          </cell>
        </row>
        <row r="24">
          <cell r="D24">
            <v>10421.242597032449</v>
          </cell>
          <cell r="F24">
            <v>7422.3358817588451</v>
          </cell>
          <cell r="BG24">
            <v>0</v>
          </cell>
        </row>
        <row r="25">
          <cell r="D25">
            <v>9974.7298102932691</v>
          </cell>
          <cell r="F25">
            <v>3421.4623310343377</v>
          </cell>
          <cell r="BG25">
            <v>0</v>
          </cell>
        </row>
        <row r="26">
          <cell r="D26">
            <v>10305.808593917207</v>
          </cell>
          <cell r="F26">
            <v>3673.3743022089957</v>
          </cell>
          <cell r="BG26">
            <v>0</v>
          </cell>
        </row>
        <row r="27">
          <cell r="D27">
            <v>9723.5650937111623</v>
          </cell>
          <cell r="F27">
            <v>4230.2020083062716</v>
          </cell>
          <cell r="BG27">
            <v>0</v>
          </cell>
        </row>
        <row r="28">
          <cell r="D28">
            <v>9706.9927354123065</v>
          </cell>
          <cell r="F28">
            <v>8495.5377567487358</v>
          </cell>
          <cell r="BG28">
            <v>0</v>
          </cell>
        </row>
        <row r="29">
          <cell r="D29">
            <v>9612.9341585685652</v>
          </cell>
          <cell r="F29">
            <v>6198.0217040403986</v>
          </cell>
          <cell r="BG29">
            <v>0</v>
          </cell>
        </row>
        <row r="30">
          <cell r="D30">
            <v>9616.787714783015</v>
          </cell>
          <cell r="F30">
            <v>7821.4336839142788</v>
          </cell>
          <cell r="BG30">
            <v>0</v>
          </cell>
        </row>
        <row r="31">
          <cell r="D31">
            <v>9506.1097784724388</v>
          </cell>
          <cell r="F31">
            <v>5302.1814809531597</v>
          </cell>
          <cell r="BG31">
            <v>0</v>
          </cell>
        </row>
        <row r="32">
          <cell r="D32">
            <v>10789.664159348868</v>
          </cell>
          <cell r="F32">
            <v>7820.9747020140558</v>
          </cell>
          <cell r="BG32">
            <v>0</v>
          </cell>
        </row>
        <row r="33">
          <cell r="D33">
            <v>10536.482238200242</v>
          </cell>
          <cell r="F33">
            <v>5236.5820336125653</v>
          </cell>
          <cell r="BG33">
            <v>0</v>
          </cell>
        </row>
        <row r="34">
          <cell r="D34">
            <v>9614.0461536992334</v>
          </cell>
          <cell r="F34">
            <v>5226.3350274524137</v>
          </cell>
          <cell r="BG34">
            <v>0</v>
          </cell>
        </row>
        <row r="35">
          <cell r="D35">
            <v>9276.5620922253747</v>
          </cell>
          <cell r="F35">
            <v>8155.9706913368218</v>
          </cell>
          <cell r="BG35">
            <v>0</v>
          </cell>
        </row>
        <row r="36">
          <cell r="D36">
            <v>9435.451394643258</v>
          </cell>
          <cell r="F36">
            <v>8808.9625766366044</v>
          </cell>
          <cell r="BG36">
            <v>0</v>
          </cell>
        </row>
        <row r="37">
          <cell r="D37">
            <v>10711.396992546284</v>
          </cell>
          <cell r="F37">
            <v>7079.6217582892259</v>
          </cell>
          <cell r="BG37">
            <v>0</v>
          </cell>
        </row>
        <row r="38">
          <cell r="D38">
            <v>12732.316838972492</v>
          </cell>
          <cell r="F38">
            <v>5841.6014613516272</v>
          </cell>
          <cell r="BG38">
            <v>0</v>
          </cell>
        </row>
        <row r="39">
          <cell r="D39">
            <v>9802.8514732094536</v>
          </cell>
          <cell r="F39">
            <v>6127.0181949239513</v>
          </cell>
          <cell r="BG39">
            <v>0</v>
          </cell>
        </row>
      </sheetData>
      <sheetData sheetId="124"/>
      <sheetData sheetId="125"/>
      <sheetData sheetId="126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160C79-3CC7-4BA6-B183-B0599B2B8252}">
  <dimension ref="A2:J45"/>
  <sheetViews>
    <sheetView tabSelected="1" zoomScale="80" zoomScaleNormal="80" workbookViewId="0">
      <selection activeCell="E38" sqref="E38"/>
    </sheetView>
  </sheetViews>
  <sheetFormatPr defaultRowHeight="12.5"/>
  <cols>
    <col min="1" max="1" width="19.453125" customWidth="1"/>
    <col min="2" max="7" width="12.1796875" customWidth="1"/>
  </cols>
  <sheetData>
    <row r="2" spans="1:7" ht="73.5" customHeight="1">
      <c r="A2" s="8"/>
      <c r="B2" s="24" t="s">
        <v>0</v>
      </c>
      <c r="C2" s="25"/>
      <c r="D2" s="25"/>
      <c r="E2" s="25"/>
      <c r="F2" s="25"/>
      <c r="G2" s="26"/>
    </row>
    <row r="3" spans="1:7" ht="18.649999999999999" customHeight="1">
      <c r="A3" s="27" t="s">
        <v>1</v>
      </c>
      <c r="B3" s="28"/>
      <c r="C3" s="28"/>
      <c r="D3" s="28"/>
      <c r="E3" s="28"/>
      <c r="F3" s="28"/>
      <c r="G3" s="29"/>
    </row>
    <row r="4" spans="1:7" ht="18.649999999999999" customHeight="1">
      <c r="A4" s="30">
        <f>A7</f>
        <v>45992</v>
      </c>
      <c r="B4" s="27" t="s">
        <v>2</v>
      </c>
      <c r="C4" s="28"/>
      <c r="D4" s="28"/>
      <c r="E4" s="28"/>
      <c r="F4" s="28"/>
      <c r="G4" s="29"/>
    </row>
    <row r="5" spans="1:7" ht="18.649999999999999" customHeight="1">
      <c r="A5" s="31"/>
      <c r="B5" s="27" t="s">
        <v>3</v>
      </c>
      <c r="C5" s="29"/>
      <c r="D5" s="27" t="s">
        <v>4</v>
      </c>
      <c r="E5" s="29"/>
      <c r="F5" s="27" t="s">
        <v>5</v>
      </c>
      <c r="G5" s="29"/>
    </row>
    <row r="6" spans="1:7" ht="18.649999999999999" customHeight="1">
      <c r="A6" s="32"/>
      <c r="B6" s="4" t="s">
        <v>6</v>
      </c>
      <c r="C6" s="4" t="s">
        <v>7</v>
      </c>
      <c r="D6" s="4" t="s">
        <v>6</v>
      </c>
      <c r="E6" s="4" t="s">
        <v>7</v>
      </c>
      <c r="F6" s="4" t="s">
        <v>6</v>
      </c>
      <c r="G6" s="4" t="s">
        <v>7</v>
      </c>
    </row>
    <row r="7" spans="1:7">
      <c r="A7" s="7">
        <v>45992</v>
      </c>
      <c r="B7" s="1">
        <f>'[1]Prog Total'!$D9</f>
        <v>12500.731600000001</v>
      </c>
      <c r="C7" s="1">
        <f>'[1]Aloc Total'!$D9</f>
        <v>12415.476050340114</v>
      </c>
      <c r="D7" s="1">
        <f>'[1]Prog Total'!$F9</f>
        <v>8582.3544999999995</v>
      </c>
      <c r="E7" s="1">
        <f>'[1]Aloc Total'!$F9</f>
        <v>8873.7327310895544</v>
      </c>
      <c r="F7" s="1">
        <f>'[1]Prog Total'!$BG9</f>
        <v>0</v>
      </c>
      <c r="G7" s="1">
        <f>'[1]Aloc Total'!$BG9</f>
        <v>0</v>
      </c>
    </row>
    <row r="8" spans="1:7">
      <c r="A8" s="13">
        <f t="shared" ref="A8:A33" si="0">A7+1</f>
        <v>45993</v>
      </c>
      <c r="B8" s="3">
        <f>'[1]Prog Total'!$D10</f>
        <v>10602.3712</v>
      </c>
      <c r="C8" s="3">
        <f>'[1]Aloc Total'!$D10</f>
        <v>10672.358309148643</v>
      </c>
      <c r="D8" s="3">
        <f>'[1]Prog Total'!$F10</f>
        <v>6578.6919999999991</v>
      </c>
      <c r="E8" s="3">
        <f>'[1]Aloc Total'!$F10</f>
        <v>6758.4486802177735</v>
      </c>
      <c r="F8" s="3">
        <f>'[1]Prog Total'!$BG10</f>
        <v>0</v>
      </c>
      <c r="G8" s="3">
        <f>'[1]Aloc Total'!$BG10</f>
        <v>0</v>
      </c>
    </row>
    <row r="9" spans="1:7">
      <c r="A9" s="7">
        <f t="shared" si="0"/>
        <v>45994</v>
      </c>
      <c r="B9" s="1">
        <f>'[1]Prog Total'!$D11</f>
        <v>10738.108899999994</v>
      </c>
      <c r="C9" s="1">
        <f>'[1]Aloc Total'!$D11</f>
        <v>10818.958056042788</v>
      </c>
      <c r="D9" s="1">
        <f>'[1]Prog Total'!$F11</f>
        <v>3870.4637999999995</v>
      </c>
      <c r="E9" s="1">
        <f>'[1]Aloc Total'!$F11</f>
        <v>3966.1631126325988</v>
      </c>
      <c r="F9" s="1">
        <f>'[1]Prog Total'!$BG11</f>
        <v>0</v>
      </c>
      <c r="G9" s="1">
        <f>'[1]Aloc Total'!$BG11</f>
        <v>0</v>
      </c>
    </row>
    <row r="10" spans="1:7">
      <c r="A10" s="13">
        <f t="shared" si="0"/>
        <v>45995</v>
      </c>
      <c r="B10" s="3">
        <f>'[1]Prog Total'!$D12</f>
        <v>9050.4335999999967</v>
      </c>
      <c r="C10" s="3">
        <f>'[1]Aloc Total'!$D12</f>
        <v>9060.34484150561</v>
      </c>
      <c r="D10" s="3">
        <f>'[1]Prog Total'!$F12</f>
        <v>5308.6442999999999</v>
      </c>
      <c r="E10" s="3">
        <f>'[1]Aloc Total'!$F12</f>
        <v>5430.7565948959009</v>
      </c>
      <c r="F10" s="3">
        <f>'[1]Prog Total'!$BG12</f>
        <v>0</v>
      </c>
      <c r="G10" s="3">
        <f>'[1]Aloc Total'!$BG12</f>
        <v>0</v>
      </c>
    </row>
    <row r="11" spans="1:7">
      <c r="A11" s="7">
        <f t="shared" si="0"/>
        <v>45996</v>
      </c>
      <c r="B11" s="1">
        <f>'[1]Prog Total'!$D13</f>
        <v>8440.1529000000119</v>
      </c>
      <c r="C11" s="1">
        <f>'[1]Aloc Total'!$D13</f>
        <v>8524.9581277279358</v>
      </c>
      <c r="D11" s="1">
        <f>'[1]Prog Total'!$F13</f>
        <v>6405.1907999999985</v>
      </c>
      <c r="E11" s="1">
        <f>'[1]Aloc Total'!$F13</f>
        <v>6630.5952772052106</v>
      </c>
      <c r="F11" s="1">
        <f>'[1]Prog Total'!$BG13</f>
        <v>0</v>
      </c>
      <c r="G11" s="1">
        <f>'[1]Aloc Total'!$BG13</f>
        <v>0</v>
      </c>
    </row>
    <row r="12" spans="1:7">
      <c r="A12" s="13">
        <f t="shared" si="0"/>
        <v>45997</v>
      </c>
      <c r="B12" s="3">
        <f>'[1]Prog Total'!$D14</f>
        <v>9162.7476999999999</v>
      </c>
      <c r="C12" s="3">
        <f>'[1]Aloc Total'!$D14</f>
        <v>9337.5932805306602</v>
      </c>
      <c r="D12" s="3">
        <f>'[1]Prog Total'!$F14</f>
        <v>10009.937899999997</v>
      </c>
      <c r="E12" s="3">
        <f>'[1]Aloc Total'!$F14</f>
        <v>10257.730453367609</v>
      </c>
      <c r="F12" s="3">
        <f>'[1]Prog Total'!$BG14</f>
        <v>0</v>
      </c>
      <c r="G12" s="3">
        <f>'[1]Aloc Total'!$BG14</f>
        <v>0</v>
      </c>
    </row>
    <row r="13" spans="1:7">
      <c r="A13" s="7">
        <f t="shared" si="0"/>
        <v>45998</v>
      </c>
      <c r="B13" s="1">
        <f>'[1]Prog Total'!$D15</f>
        <v>8516.2247000000007</v>
      </c>
      <c r="C13" s="1">
        <f>'[1]Aloc Total'!$D15</f>
        <v>8600.1413299241121</v>
      </c>
      <c r="D13" s="1">
        <f>'[1]Prog Total'!$F15</f>
        <v>9377.1221999999998</v>
      </c>
      <c r="E13" s="1">
        <f>'[1]Aloc Total'!$F15</f>
        <v>9541.621529837983</v>
      </c>
      <c r="F13" s="1">
        <f>'[1]Prog Total'!$BG15</f>
        <v>0</v>
      </c>
      <c r="G13" s="1">
        <f>'[1]Aloc Total'!$BG15</f>
        <v>0</v>
      </c>
    </row>
    <row r="14" spans="1:7">
      <c r="A14" s="13">
        <f t="shared" si="0"/>
        <v>45999</v>
      </c>
      <c r="B14" s="3">
        <f>'[1]Prog Total'!$D16</f>
        <v>8804.7295999999988</v>
      </c>
      <c r="C14" s="3">
        <f>'[1]Aloc Total'!$D16</f>
        <v>8999.3373513153856</v>
      </c>
      <c r="D14" s="3">
        <f>'[1]Prog Total'!$F16</f>
        <v>5661.0475999999999</v>
      </c>
      <c r="E14" s="3">
        <f>'[1]Aloc Total'!$F16</f>
        <v>5803.50027426012</v>
      </c>
      <c r="F14" s="3">
        <f>'[1]Prog Total'!$BG16</f>
        <v>0</v>
      </c>
      <c r="G14" s="3">
        <f>'[1]Aloc Total'!$BG16</f>
        <v>0</v>
      </c>
    </row>
    <row r="15" spans="1:7">
      <c r="A15" s="7">
        <f t="shared" si="0"/>
        <v>46000</v>
      </c>
      <c r="B15" s="1">
        <f>'[1]Prog Total'!$D17</f>
        <v>8806.4709999999977</v>
      </c>
      <c r="C15" s="1">
        <f>'[1]Aloc Total'!$D17</f>
        <v>8850.2726202719114</v>
      </c>
      <c r="D15" s="1">
        <f>'[1]Prog Total'!$F17</f>
        <v>7662.0127999999995</v>
      </c>
      <c r="E15" s="1">
        <f>'[1]Aloc Total'!$F17</f>
        <v>7973.8788240493923</v>
      </c>
      <c r="F15" s="1">
        <f>'[1]Prog Total'!$BG17</f>
        <v>0</v>
      </c>
      <c r="G15" s="1">
        <f>'[1]Aloc Total'!$BG17</f>
        <v>0</v>
      </c>
    </row>
    <row r="16" spans="1:7">
      <c r="A16" s="13">
        <f t="shared" si="0"/>
        <v>46001</v>
      </c>
      <c r="B16" s="3">
        <f>'[1]Prog Total'!$D18</f>
        <v>8621.8307999999997</v>
      </c>
      <c r="C16" s="3">
        <f>'[1]Aloc Total'!$D18</f>
        <v>8799.3228941028392</v>
      </c>
      <c r="D16" s="3">
        <f>'[1]Prog Total'!$F18</f>
        <v>9773.5663999999997</v>
      </c>
      <c r="E16" s="3">
        <f>'[1]Aloc Total'!$F18</f>
        <v>10191.715419627357</v>
      </c>
      <c r="F16" s="3">
        <f>'[1]Prog Total'!$BG18</f>
        <v>0</v>
      </c>
      <c r="G16" s="3">
        <f>'[1]Aloc Total'!$BG18</f>
        <v>0</v>
      </c>
    </row>
    <row r="17" spans="1:7">
      <c r="A17" s="7">
        <f t="shared" si="0"/>
        <v>46002</v>
      </c>
      <c r="B17" s="1">
        <f>'[1]Prog Total'!$D19</f>
        <v>10611.398599999999</v>
      </c>
      <c r="C17" s="1">
        <f>'[1]Aloc Total'!$D19</f>
        <v>10705.468374331458</v>
      </c>
      <c r="D17" s="1">
        <f>'[1]Prog Total'!$F19</f>
        <v>11642.927599999999</v>
      </c>
      <c r="E17" s="1">
        <f>'[1]Aloc Total'!$F19</f>
        <v>12004.612475197731</v>
      </c>
      <c r="F17" s="1">
        <f>'[1]Prog Total'!$BG19</f>
        <v>0</v>
      </c>
      <c r="G17" s="1">
        <f>'[1]Aloc Total'!$BG19</f>
        <v>0</v>
      </c>
    </row>
    <row r="18" spans="1:7">
      <c r="A18" s="13">
        <f t="shared" si="0"/>
        <v>46003</v>
      </c>
      <c r="B18" s="3">
        <f>'[1]Prog Total'!$D20</f>
        <v>12812.874499999996</v>
      </c>
      <c r="C18" s="3">
        <f>'[1]Aloc Total'!$D20</f>
        <v>12982.982281958255</v>
      </c>
      <c r="D18" s="3">
        <f>'[1]Prog Total'!$F20</f>
        <v>7718.7019999999993</v>
      </c>
      <c r="E18" s="3">
        <f>'[1]Aloc Total'!$F20</f>
        <v>8034.134533776165</v>
      </c>
      <c r="F18" s="3">
        <f>'[1]Prog Total'!$BG20</f>
        <v>0</v>
      </c>
      <c r="G18" s="3">
        <f>'[1]Aloc Total'!$BG20</f>
        <v>0</v>
      </c>
    </row>
    <row r="19" spans="1:7">
      <c r="A19" s="7">
        <f t="shared" si="0"/>
        <v>46004</v>
      </c>
      <c r="B19" s="1">
        <f>'[1]Prog Total'!$D21</f>
        <v>10190.241400000004</v>
      </c>
      <c r="C19" s="1">
        <f>'[1]Aloc Total'!$D21</f>
        <v>10243.864550330134</v>
      </c>
      <c r="D19" s="1">
        <f>'[1]Prog Total'!$F21</f>
        <v>9175.8181000000004</v>
      </c>
      <c r="E19" s="1">
        <f>'[1]Aloc Total'!$F21</f>
        <v>9364.0846912664074</v>
      </c>
      <c r="F19" s="1">
        <f>'[1]Prog Total'!$BG21</f>
        <v>0</v>
      </c>
      <c r="G19" s="1">
        <f>'[1]Aloc Total'!$BG21</f>
        <v>0</v>
      </c>
    </row>
    <row r="20" spans="1:7">
      <c r="A20" s="13">
        <f t="shared" si="0"/>
        <v>46005</v>
      </c>
      <c r="B20" s="3">
        <f>'[1]Prog Total'!$D22</f>
        <v>9970.7927000000072</v>
      </c>
      <c r="C20" s="3">
        <f>'[1]Aloc Total'!$D22</f>
        <v>10142.497491431424</v>
      </c>
      <c r="D20" s="3">
        <f>'[1]Prog Total'!$F22</f>
        <v>11151.6715</v>
      </c>
      <c r="E20" s="3">
        <f>'[1]Aloc Total'!$F22</f>
        <v>11430.166041612891</v>
      </c>
      <c r="F20" s="3">
        <f>'[1]Prog Total'!$BG22</f>
        <v>0</v>
      </c>
      <c r="G20" s="3">
        <f>'[1]Aloc Total'!$BG22</f>
        <v>0</v>
      </c>
    </row>
    <row r="21" spans="1:7">
      <c r="A21" s="7">
        <f t="shared" si="0"/>
        <v>46006</v>
      </c>
      <c r="B21" s="1">
        <f>'[1]Prog Total'!$D23</f>
        <v>11395.861999999999</v>
      </c>
      <c r="C21" s="1">
        <f>'[1]Aloc Total'!$D23</f>
        <v>11311.533671921043</v>
      </c>
      <c r="D21" s="1">
        <f>'[1]Prog Total'!$F23</f>
        <v>7760.8969999999999</v>
      </c>
      <c r="E21" s="1">
        <f>'[1]Aloc Total'!$F23</f>
        <v>7924.7790121590479</v>
      </c>
      <c r="F21" s="1">
        <f>'[1]Prog Total'!$BG23</f>
        <v>0</v>
      </c>
      <c r="G21" s="1">
        <f>'[1]Aloc Total'!$BG23</f>
        <v>0</v>
      </c>
    </row>
    <row r="22" spans="1:7">
      <c r="A22" s="13">
        <f t="shared" si="0"/>
        <v>46007</v>
      </c>
      <c r="B22" s="3">
        <f>'[1]Prog Total'!$D24</f>
        <v>10374.130099999998</v>
      </c>
      <c r="C22" s="3">
        <f>'[1]Aloc Total'!$D24</f>
        <v>10421.242597032449</v>
      </c>
      <c r="D22" s="3">
        <f>'[1]Prog Total'!$F24</f>
        <v>7315.0599000000002</v>
      </c>
      <c r="E22" s="3">
        <f>'[1]Aloc Total'!$F24</f>
        <v>7422.3358817588451</v>
      </c>
      <c r="F22" s="3">
        <f>'[1]Prog Total'!$BG24</f>
        <v>0</v>
      </c>
      <c r="G22" s="3">
        <f>'[1]Aloc Total'!$BG24</f>
        <v>0</v>
      </c>
    </row>
    <row r="23" spans="1:7">
      <c r="A23" s="7">
        <f t="shared" si="0"/>
        <v>46008</v>
      </c>
      <c r="B23" s="1">
        <f>'[1]Prog Total'!$D25</f>
        <v>9890.4213999999993</v>
      </c>
      <c r="C23" s="1">
        <f>'[1]Aloc Total'!$D25</f>
        <v>9974.7298102932691</v>
      </c>
      <c r="D23" s="1">
        <f>'[1]Prog Total'!$F25</f>
        <v>3331.2262999999994</v>
      </c>
      <c r="E23" s="1">
        <f>'[1]Aloc Total'!$F25</f>
        <v>3421.4623310343377</v>
      </c>
      <c r="F23" s="1">
        <f>'[1]Prog Total'!$BG25</f>
        <v>0</v>
      </c>
      <c r="G23" s="1">
        <f>'[1]Aloc Total'!$BG25</f>
        <v>0</v>
      </c>
    </row>
    <row r="24" spans="1:7">
      <c r="A24" s="13">
        <f t="shared" si="0"/>
        <v>46009</v>
      </c>
      <c r="B24" s="3">
        <f>'[1]Prog Total'!$D26</f>
        <v>10246.347900000001</v>
      </c>
      <c r="C24" s="3">
        <f>'[1]Aloc Total'!$D26</f>
        <v>10305.808593917207</v>
      </c>
      <c r="D24" s="3">
        <f>'[1]Prog Total'!$F26</f>
        <v>3542.1087999999991</v>
      </c>
      <c r="E24" s="3">
        <f>'[1]Aloc Total'!$F26</f>
        <v>3673.3743022089957</v>
      </c>
      <c r="F24" s="3">
        <f>'[1]Prog Total'!$BG26</f>
        <v>0</v>
      </c>
      <c r="G24" s="3">
        <f>'[1]Aloc Total'!$BG26</f>
        <v>0</v>
      </c>
    </row>
    <row r="25" spans="1:7">
      <c r="A25" s="7">
        <f t="shared" si="0"/>
        <v>46010</v>
      </c>
      <c r="B25" s="1">
        <f>'[1]Prog Total'!$D27</f>
        <v>9653.8332999999984</v>
      </c>
      <c r="C25" s="1">
        <f>'[1]Aloc Total'!$D27</f>
        <v>9723.5650937111623</v>
      </c>
      <c r="D25" s="1">
        <f>'[1]Prog Total'!$F27</f>
        <v>4055.0487999999991</v>
      </c>
      <c r="E25" s="1">
        <f>'[1]Aloc Total'!$F27</f>
        <v>4230.2020083062716</v>
      </c>
      <c r="F25" s="1">
        <f>'[1]Prog Total'!$BG27</f>
        <v>0</v>
      </c>
      <c r="G25" s="1">
        <f>'[1]Aloc Total'!$BG27</f>
        <v>0</v>
      </c>
    </row>
    <row r="26" spans="1:7">
      <c r="A26" s="13">
        <f t="shared" si="0"/>
        <v>46011</v>
      </c>
      <c r="B26" s="3">
        <f>'[1]Prog Total'!$D28</f>
        <v>9559.1559999999918</v>
      </c>
      <c r="C26" s="3">
        <f>'[1]Aloc Total'!$D28</f>
        <v>9706.9927354123065</v>
      </c>
      <c r="D26" s="3">
        <f>'[1]Prog Total'!$F28</f>
        <v>8255.7882000000009</v>
      </c>
      <c r="E26" s="3">
        <f>'[1]Aloc Total'!$F28</f>
        <v>8495.5377567487358</v>
      </c>
      <c r="F26" s="3">
        <f>'[1]Prog Total'!$BG28</f>
        <v>0</v>
      </c>
      <c r="G26" s="3">
        <f>'[1]Aloc Total'!$BG28</f>
        <v>0</v>
      </c>
    </row>
    <row r="27" spans="1:7">
      <c r="A27" s="7">
        <f t="shared" si="0"/>
        <v>46012</v>
      </c>
      <c r="B27" s="1">
        <f>'[1]Prog Total'!$D29</f>
        <v>9554.4943000000058</v>
      </c>
      <c r="C27" s="1">
        <f>'[1]Aloc Total'!$D29</f>
        <v>9612.9341585685652</v>
      </c>
      <c r="D27" s="1">
        <f>'[1]Prog Total'!$F29</f>
        <v>6038.3584999999994</v>
      </c>
      <c r="E27" s="1">
        <f>'[1]Aloc Total'!$F29</f>
        <v>6198.0217040403986</v>
      </c>
      <c r="F27" s="1">
        <f>'[1]Prog Total'!$BG29</f>
        <v>0</v>
      </c>
      <c r="G27" s="1">
        <f>'[1]Aloc Total'!$BG29</f>
        <v>0</v>
      </c>
    </row>
    <row r="28" spans="1:7">
      <c r="A28" s="13">
        <f t="shared" si="0"/>
        <v>46013</v>
      </c>
      <c r="B28" s="3">
        <f>'[1]Prog Total'!$D30</f>
        <v>9553.1452000000099</v>
      </c>
      <c r="C28" s="3">
        <f>'[1]Aloc Total'!$D30</f>
        <v>9616.787714783015</v>
      </c>
      <c r="D28" s="3">
        <f>'[1]Prog Total'!$F30</f>
        <v>7551.1693999999989</v>
      </c>
      <c r="E28" s="3">
        <f>'[1]Aloc Total'!$F30</f>
        <v>7821.4336839142788</v>
      </c>
      <c r="F28" s="3">
        <f>'[1]Prog Total'!$BG30</f>
        <v>0</v>
      </c>
      <c r="G28" s="3">
        <f>'[1]Aloc Total'!$BG30</f>
        <v>0</v>
      </c>
    </row>
    <row r="29" spans="1:7">
      <c r="A29" s="7">
        <f t="shared" si="0"/>
        <v>46014</v>
      </c>
      <c r="B29" s="1">
        <f>'[1]Prog Total'!$D31</f>
        <v>9436.583700000001</v>
      </c>
      <c r="C29" s="1">
        <f>'[1]Aloc Total'!$D31</f>
        <v>9506.1097784724388</v>
      </c>
      <c r="D29" s="1">
        <f>'[1]Prog Total'!$F31</f>
        <v>5047.9574999999995</v>
      </c>
      <c r="E29" s="1">
        <f>'[1]Aloc Total'!$F31</f>
        <v>5302.1814809531597</v>
      </c>
      <c r="F29" s="1">
        <f>'[1]Prog Total'!$BG31</f>
        <v>0</v>
      </c>
      <c r="G29" s="1">
        <f>'[1]Aloc Total'!$BG31</f>
        <v>0</v>
      </c>
    </row>
    <row r="30" spans="1:7">
      <c r="A30" s="13">
        <f t="shared" si="0"/>
        <v>46015</v>
      </c>
      <c r="B30" s="3">
        <f>'[1]Prog Total'!$D32</f>
        <v>10716.485700000001</v>
      </c>
      <c r="C30" s="3">
        <f>'[1]Aloc Total'!$D32</f>
        <v>10789.664159348868</v>
      </c>
      <c r="D30" s="3">
        <f>'[1]Prog Total'!$F32</f>
        <v>7568.2615000000005</v>
      </c>
      <c r="E30" s="3">
        <f>'[1]Aloc Total'!$F32</f>
        <v>7820.9747020140558</v>
      </c>
      <c r="F30" s="3">
        <f>'[1]Prog Total'!$BG32</f>
        <v>0</v>
      </c>
      <c r="G30" s="3">
        <f>'[1]Aloc Total'!$BG32</f>
        <v>0</v>
      </c>
    </row>
    <row r="31" spans="1:7">
      <c r="A31" s="7">
        <f t="shared" si="0"/>
        <v>46016</v>
      </c>
      <c r="B31" s="1">
        <f>'[1]Prog Total'!$D33</f>
        <v>10472.470200000005</v>
      </c>
      <c r="C31" s="1">
        <f>'[1]Aloc Total'!$D33</f>
        <v>10536.482238200242</v>
      </c>
      <c r="D31" s="1">
        <f>'[1]Prog Total'!$F33</f>
        <v>5048.7284</v>
      </c>
      <c r="E31" s="1">
        <f>'[1]Aloc Total'!$F33</f>
        <v>5236.5820336125653</v>
      </c>
      <c r="F31" s="1">
        <f>'[1]Prog Total'!$BG33</f>
        <v>0</v>
      </c>
      <c r="G31" s="1">
        <f>'[1]Aloc Total'!$BG33</f>
        <v>0</v>
      </c>
    </row>
    <row r="32" spans="1:7">
      <c r="A32" s="13">
        <f t="shared" si="0"/>
        <v>46017</v>
      </c>
      <c r="B32" s="3">
        <f>'[1]Prog Total'!$D34</f>
        <v>9440.4701000000096</v>
      </c>
      <c r="C32" s="3">
        <f>'[1]Aloc Total'!$D34</f>
        <v>9614.0461536992334</v>
      </c>
      <c r="D32" s="3">
        <f>'[1]Prog Total'!$F34</f>
        <v>5040.5852999999997</v>
      </c>
      <c r="E32" s="3">
        <f>'[1]Aloc Total'!$F34</f>
        <v>5226.3350274524137</v>
      </c>
      <c r="F32" s="3">
        <f>'[1]Prog Total'!$BG34</f>
        <v>0</v>
      </c>
      <c r="G32" s="3">
        <f>'[1]Aloc Total'!$BG34</f>
        <v>0</v>
      </c>
    </row>
    <row r="33" spans="1:10">
      <c r="A33" s="7">
        <f t="shared" si="0"/>
        <v>46018</v>
      </c>
      <c r="B33" s="1">
        <f>'[1]Prog Total'!$D35</f>
        <v>9166.8721999999943</v>
      </c>
      <c r="C33" s="1">
        <f>'[1]Aloc Total'!$D35</f>
        <v>9276.5620922253747</v>
      </c>
      <c r="D33" s="1">
        <f>'[1]Prog Total'!$F35</f>
        <v>7851.0946999999987</v>
      </c>
      <c r="E33" s="1">
        <f>'[1]Aloc Total'!$F35</f>
        <v>8155.9706913368218</v>
      </c>
      <c r="F33" s="1">
        <f>'[1]Prog Total'!$BG35</f>
        <v>0</v>
      </c>
      <c r="G33" s="1">
        <f>'[1]Aloc Total'!$BG35</f>
        <v>0</v>
      </c>
    </row>
    <row r="34" spans="1:10">
      <c r="A34" s="13">
        <f>A33+1</f>
        <v>46019</v>
      </c>
      <c r="B34" s="3">
        <f>'[1]Prog Total'!$D36</f>
        <v>9349.057200000012</v>
      </c>
      <c r="C34" s="3">
        <f>'[1]Aloc Total'!$D36</f>
        <v>9435.451394643258</v>
      </c>
      <c r="D34" s="3">
        <f>'[1]Prog Total'!$F36</f>
        <v>8520.0816999999988</v>
      </c>
      <c r="E34" s="3">
        <f>'[1]Aloc Total'!$F36</f>
        <v>8808.9625766366044</v>
      </c>
      <c r="F34" s="3">
        <f>'[1]Prog Total'!$BG36</f>
        <v>0</v>
      </c>
      <c r="G34" s="3">
        <f>'[1]Aloc Total'!$BG36</f>
        <v>0</v>
      </c>
    </row>
    <row r="35" spans="1:10">
      <c r="A35" s="7">
        <f>A34+1</f>
        <v>46020</v>
      </c>
      <c r="B35" s="1">
        <f>'[1]Prog Total'!$D37</f>
        <v>10686.542100000008</v>
      </c>
      <c r="C35" s="1">
        <f>'[1]Aloc Total'!$D37</f>
        <v>10711.396992546284</v>
      </c>
      <c r="D35" s="1">
        <f>'[1]Prog Total'!$F37</f>
        <v>6785.020199999999</v>
      </c>
      <c r="E35" s="1">
        <f>'[1]Aloc Total'!$F37</f>
        <v>7079.6217582892259</v>
      </c>
      <c r="F35" s="1">
        <f>'[1]Prog Total'!$BG37</f>
        <v>0</v>
      </c>
      <c r="G35" s="1">
        <f>'[1]Aloc Total'!$BG37</f>
        <v>0</v>
      </c>
    </row>
    <row r="36" spans="1:10">
      <c r="A36" s="13">
        <f>A35+1</f>
        <v>46021</v>
      </c>
      <c r="B36" s="3">
        <f>'[1]Prog Total'!$D38</f>
        <v>12751.424300000011</v>
      </c>
      <c r="C36" s="3">
        <f>'[1]Aloc Total'!$D38</f>
        <v>12732.316838972492</v>
      </c>
      <c r="D36" s="3">
        <f>'[1]Prog Total'!$F38</f>
        <v>5645.2404999999999</v>
      </c>
      <c r="E36" s="3">
        <f>'[1]Aloc Total'!$F38</f>
        <v>5841.6014613516272</v>
      </c>
      <c r="F36" s="3">
        <f>'[1]Prog Total'!$BG38</f>
        <v>0</v>
      </c>
      <c r="G36" s="3">
        <f>'[1]Aloc Total'!$BG38</f>
        <v>0</v>
      </c>
    </row>
    <row r="37" spans="1:10">
      <c r="A37" s="7">
        <f>A36+1</f>
        <v>46022</v>
      </c>
      <c r="B37" s="1">
        <f>'[1]Prog Total'!$D39</f>
        <v>9746.8762999999981</v>
      </c>
      <c r="C37" s="1">
        <f>'[1]Aloc Total'!$D39</f>
        <v>9802.8514732094536</v>
      </c>
      <c r="D37" s="1">
        <f>'[1]Prog Total'!$F39</f>
        <v>5864.2650999999996</v>
      </c>
      <c r="E37" s="1">
        <f>'[1]Aloc Total'!$F39</f>
        <v>6127.0181949239513</v>
      </c>
      <c r="F37" s="1">
        <f>'[1]Prog Total'!$BG39</f>
        <v>0</v>
      </c>
      <c r="G37" s="1">
        <f>'[1]Aloc Total'!$BG39</f>
        <v>0</v>
      </c>
    </row>
    <row r="38" spans="1:10" ht="13">
      <c r="A38" s="2" t="s">
        <v>8</v>
      </c>
      <c r="B38" s="9">
        <f>SUM(B7:B37)</f>
        <v>310823.28120000008</v>
      </c>
      <c r="C38" s="9">
        <f t="shared" ref="C38:G38" si="1">SUM(C7:C37)</f>
        <v>313232.05105591792</v>
      </c>
      <c r="D38" s="9">
        <f t="shared" si="1"/>
        <v>218139.04329999993</v>
      </c>
      <c r="E38" s="9">
        <f t="shared" si="1"/>
        <v>225047.53524577804</v>
      </c>
      <c r="F38" s="9">
        <f t="shared" si="1"/>
        <v>0</v>
      </c>
      <c r="G38" s="9">
        <f t="shared" si="1"/>
        <v>0</v>
      </c>
      <c r="I38" s="14"/>
      <c r="J38" s="14"/>
    </row>
    <row r="39" spans="1:10" ht="13">
      <c r="A39" s="11"/>
      <c r="B39" s="5"/>
      <c r="C39" s="6"/>
      <c r="D39" s="5"/>
      <c r="E39" s="6"/>
    </row>
    <row r="40" spans="1:10" ht="13">
      <c r="A40" s="12" t="s">
        <v>9</v>
      </c>
      <c r="B40" s="10">
        <f>AVERAGE(B7:B37)</f>
        <v>10026.557458064519</v>
      </c>
      <c r="C40" s="10">
        <f t="shared" ref="C40:G40" si="2">AVERAGE(C7:C37)</f>
        <v>10104.259711481223</v>
      </c>
      <c r="D40" s="10">
        <f t="shared" si="2"/>
        <v>7036.7433322580628</v>
      </c>
      <c r="E40" s="10">
        <f t="shared" si="2"/>
        <v>7259.5979111541301</v>
      </c>
      <c r="F40" s="10">
        <f t="shared" si="2"/>
        <v>0</v>
      </c>
      <c r="G40" s="10">
        <f t="shared" si="2"/>
        <v>0</v>
      </c>
    </row>
    <row r="42" spans="1:10" ht="12.65" customHeight="1">
      <c r="A42" s="15" t="s">
        <v>10</v>
      </c>
      <c r="B42" s="16"/>
      <c r="C42" s="16"/>
      <c r="D42" s="16"/>
      <c r="E42" s="16"/>
      <c r="F42" s="16"/>
      <c r="G42" s="17"/>
    </row>
    <row r="43" spans="1:10">
      <c r="A43" s="18"/>
      <c r="B43" s="19"/>
      <c r="C43" s="19"/>
      <c r="D43" s="19"/>
      <c r="E43" s="19"/>
      <c r="F43" s="19"/>
      <c r="G43" s="20"/>
    </row>
    <row r="44" spans="1:10">
      <c r="A44" s="18"/>
      <c r="B44" s="19"/>
      <c r="C44" s="19"/>
      <c r="D44" s="19"/>
      <c r="E44" s="19"/>
      <c r="F44" s="19"/>
      <c r="G44" s="20"/>
    </row>
    <row r="45" spans="1:10">
      <c r="A45" s="21"/>
      <c r="B45" s="22"/>
      <c r="C45" s="22"/>
      <c r="D45" s="22"/>
      <c r="E45" s="22"/>
      <c r="F45" s="22"/>
      <c r="G45" s="23"/>
    </row>
  </sheetData>
  <mergeCells count="8">
    <mergeCell ref="A42:G45"/>
    <mergeCell ref="B2:G2"/>
    <mergeCell ref="A3:G3"/>
    <mergeCell ref="A4:A6"/>
    <mergeCell ref="B4:G4"/>
    <mergeCell ref="B5:C5"/>
    <mergeCell ref="D5:E5"/>
    <mergeCell ref="F5:G5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7fd7fd22-f84e-4067-8c5a-86ad57200e89" xsi:nil="true"/>
    <lcf76f155ced4ddcb4097134ff3c332f xmlns="c3af0f75-91fd-4bec-8fdd-9554e27be04e">
      <Terms xmlns="http://schemas.microsoft.com/office/infopath/2007/PartnerControls"/>
    </lcf76f155ced4ddcb4097134ff3c332f>
    <_ip_UnifiedCompliancePolicyUIAction xmlns="http://schemas.microsoft.com/sharepoint/v3" xsi:nil="true"/>
    <_ip_UnifiedCompliancePolicyProperties xmlns="http://schemas.microsoft.com/sharepoint/v3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0BD4DBF67BBCA5488A41FB569AFDA2AB" ma:contentTypeVersion="16" ma:contentTypeDescription="Crie um novo documento." ma:contentTypeScope="" ma:versionID="6b554563ebe458a292147ca77f7fcbb0">
  <xsd:schema xmlns:xsd="http://www.w3.org/2001/XMLSchema" xmlns:xs="http://www.w3.org/2001/XMLSchema" xmlns:p="http://schemas.microsoft.com/office/2006/metadata/properties" xmlns:ns1="http://schemas.microsoft.com/sharepoint/v3" xmlns:ns2="7fd7fd22-f84e-4067-8c5a-86ad57200e89" xmlns:ns3="c3af0f75-91fd-4bec-8fdd-9554e27be04e" targetNamespace="http://schemas.microsoft.com/office/2006/metadata/properties" ma:root="true" ma:fieldsID="d53d1e677d2375513b05fcf371128584" ns1:_="" ns2:_="" ns3:_="">
    <xsd:import namespace="http://schemas.microsoft.com/sharepoint/v3"/>
    <xsd:import namespace="7fd7fd22-f84e-4067-8c5a-86ad57200e89"/>
    <xsd:import namespace="c3af0f75-91fd-4bec-8fdd-9554e27be04e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SearchProperties" minOccurs="0"/>
                <xsd:element ref="ns3:MediaServiceObjectDetectorVersions" minOccurs="0"/>
                <xsd:element ref="ns3:lcf76f155ced4ddcb4097134ff3c332f" minOccurs="0"/>
                <xsd:element ref="ns2:TaxCatchAll" minOccurs="0"/>
                <xsd:element ref="ns3:MediaServiceDateTaken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LengthInSeconds" minOccurs="0"/>
                <xsd:element ref="ns1:_ip_UnifiedCompliancePolicyProperties" minOccurs="0"/>
                <xsd:element ref="ns1:_ip_UnifiedCompliancePolicyUIAc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2" nillable="true" ma:displayName="Propriedades da Política de Conformidade Unificada" ma:hidden="true" ma:internalName="_ip_UnifiedCompliancePolicyProperties">
      <xsd:simpleType>
        <xsd:restriction base="dms:Note"/>
      </xsd:simpleType>
    </xsd:element>
    <xsd:element name="_ip_UnifiedCompliancePolicyUIAction" ma:index="23" nillable="true" ma:displayName="Ação de Interface do Usuário da Política de Conformidade Unificada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fd7fd22-f84e-4067-8c5a-86ad57200e89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b9922cb4-cf5d-4ab2-8201-091870b37687}" ma:internalName="TaxCatchAll" ma:showField="CatchAllData" ma:web="7fd7fd22-f84e-4067-8c5a-86ad57200e8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3af0f75-91fd-4bec-8fdd-9554e27be04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2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5" nillable="true" ma:taxonomy="true" ma:internalName="lcf76f155ced4ddcb4097134ff3c332f" ma:taxonomyFieldName="MediaServiceImageTags" ma:displayName="Marcações de imagem" ma:readOnly="false" ma:fieldId="{5cf76f15-5ced-4ddc-b409-7134ff3c332f}" ma:taxonomyMulti="true" ma:sspId="339bc78a-4180-4e8d-96d6-e0e1a3fcefc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0C99235-5D9B-44BC-A307-21F1014AAE96}">
  <ds:schemaRefs>
    <ds:schemaRef ds:uri="http://www.w3.org/XML/1998/namespace"/>
    <ds:schemaRef ds:uri="http://schemas.microsoft.com/office/2006/documentManagement/types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7fd7fd22-f84e-4067-8c5a-86ad57200e89"/>
    <ds:schemaRef ds:uri="c3af0f75-91fd-4bec-8fdd-9554e27be04e"/>
    <ds:schemaRef ds:uri="http://schemas.microsoft.com/office/infopath/2007/PartnerControls"/>
    <ds:schemaRef ds:uri="http://schemas.microsoft.com/sharepoint/v3"/>
    <ds:schemaRef ds:uri="http://purl.org/dc/dcmitype/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3AB157A4-3187-45A2-92B6-341AF5E8C6A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A56D2E9-5DB1-4ABE-9E9A-3D66D95FCE1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7fd7fd22-f84e-4067-8c5a-86ad57200e89"/>
    <ds:schemaRef ds:uri="c3af0f75-91fd-4bec-8fdd-9554e27be04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Volumes Recebidos</vt:lpstr>
    </vt:vector>
  </TitlesOfParts>
  <Manager/>
  <Company>TBG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emsilva</dc:creator>
  <cp:keywords/>
  <dc:description/>
  <cp:lastModifiedBy>Andre Polar de Melo Barroso</cp:lastModifiedBy>
  <cp:revision/>
  <dcterms:created xsi:type="dcterms:W3CDTF">2007-04-20T16:33:47Z</dcterms:created>
  <dcterms:modified xsi:type="dcterms:W3CDTF">2026-01-26T06:03:03Z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87a91865-da3b-475c-94a1-33d2afa27ba4_Enabled">
    <vt:lpwstr>true</vt:lpwstr>
  </property>
  <property fmtid="{D5CDD505-2E9C-101B-9397-08002B2CF9AE}" pid="3" name="MSIP_Label_87a91865-da3b-475c-94a1-33d2afa27ba4_SetDate">
    <vt:lpwstr>2023-11-09T12:30:50Z</vt:lpwstr>
  </property>
  <property fmtid="{D5CDD505-2E9C-101B-9397-08002B2CF9AE}" pid="4" name="MSIP_Label_87a91865-da3b-475c-94a1-33d2afa27ba4_Method">
    <vt:lpwstr>Privileged</vt:lpwstr>
  </property>
  <property fmtid="{D5CDD505-2E9C-101B-9397-08002B2CF9AE}" pid="5" name="MSIP_Label_87a91865-da3b-475c-94a1-33d2afa27ba4_Name">
    <vt:lpwstr>Pública</vt:lpwstr>
  </property>
  <property fmtid="{D5CDD505-2E9C-101B-9397-08002B2CF9AE}" pid="6" name="MSIP_Label_87a91865-da3b-475c-94a1-33d2afa27ba4_SiteId">
    <vt:lpwstr>adf9b643-58ba-48b0-89ae-1706ae9a40bc</vt:lpwstr>
  </property>
  <property fmtid="{D5CDD505-2E9C-101B-9397-08002B2CF9AE}" pid="7" name="MSIP_Label_87a91865-da3b-475c-94a1-33d2afa27ba4_ActionId">
    <vt:lpwstr>2ca17241-dc82-458a-8217-0b7f1a24852c</vt:lpwstr>
  </property>
  <property fmtid="{D5CDD505-2E9C-101B-9397-08002B2CF9AE}" pid="8" name="MSIP_Label_87a91865-da3b-475c-94a1-33d2afa27ba4_ContentBits">
    <vt:lpwstr>1</vt:lpwstr>
  </property>
  <property fmtid="{D5CDD505-2E9C-101B-9397-08002B2CF9AE}" pid="9" name="ContentTypeId">
    <vt:lpwstr>0x0101000BD4DBF67BBCA5488A41FB569AFDA2AB</vt:lpwstr>
  </property>
  <property fmtid="{D5CDD505-2E9C-101B-9397-08002B2CF9AE}" pid="10" name="MediaServiceImageTags">
    <vt:lpwstr/>
  </property>
</Properties>
</file>